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5\22.12.2025 очередное\Реш. № 52-434 от 22.12.2025 Реш. №153 от 22.12.2025 Бюджет 2026-2028 гг. 2 чтение\"/>
    </mc:Choice>
  </mc:AlternateContent>
  <bookViews>
    <workbookView xWindow="-120" yWindow="-120" windowWidth="29040" windowHeight="15720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7" i="1" l="1"/>
  <c r="D27" i="1"/>
  <c r="C22" i="1"/>
  <c r="C33" i="1" l="1"/>
  <c r="C61" i="1" l="1"/>
  <c r="D61" i="1"/>
  <c r="E61" i="1"/>
  <c r="D56" i="1"/>
  <c r="E56" i="1"/>
  <c r="C56" i="1"/>
  <c r="D65" i="1"/>
  <c r="E65" i="1"/>
  <c r="C65" i="1"/>
  <c r="D55" i="1"/>
  <c r="E55" i="1"/>
  <c r="C55" i="1"/>
  <c r="D54" i="1"/>
  <c r="E54" i="1"/>
  <c r="C54" i="1"/>
  <c r="D12" i="1" l="1"/>
  <c r="E12" i="1"/>
  <c r="C12" i="1" l="1"/>
</calcChain>
</file>

<file path=xl/sharedStrings.xml><?xml version="1.0" encoding="utf-8"?>
<sst xmlns="http://schemas.openxmlformats.org/spreadsheetml/2006/main" count="133" uniqueCount="131">
  <si>
    <t>1 00 00000 00 0000 000</t>
  </si>
  <si>
    <t>НАЛОГОВЫЕ И НЕНАЛОГОВЫЕ ДОХОДЫ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</si>
  <si>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</si>
  <si>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</si>
  <si>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</si>
  <si>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</si>
  <si>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</si>
  <si>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</si>
  <si>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</si>
  <si>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</si>
  <si>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</si>
  <si>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</si>
  <si>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</si>
  <si>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</si>
  <si>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</si>
  <si>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</si>
  <si>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</si>
  <si>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</si>
  <si>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Утверждено</t>
  </si>
  <si>
    <t>2026 год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</si>
  <si>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</si>
  <si>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Приложение №1   к решению</t>
  </si>
  <si>
    <t>2027 год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</si>
  <si>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</si>
  <si>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</si>
  <si>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городского Совета народных </t>
  </si>
  <si>
    <t>решением Свободненского</t>
  </si>
  <si>
    <t xml:space="preserve">депутатов    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</si>
  <si>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</si>
  <si>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1 03 02231 01 0000 110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</si>
  <si>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</si>
  <si>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</si>
  <si>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</si>
  <si>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</si>
  <si>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1 11 05012 04 0000 120</t>
  </si>
  <si>
    <t>1 11 05034 04 0000 120</t>
  </si>
  <si>
    <t>1 11 05312 04 0000 120</t>
  </si>
  <si>
    <t>1 13 02994 04 0000 130</t>
  </si>
  <si>
    <t>1 14 02043 04 0000 410</t>
  </si>
  <si>
    <t>1 14 02042 04 0000 440</t>
  </si>
  <si>
    <t>1 14 06012 04 0000 430</t>
  </si>
  <si>
    <t>1 16 01154 01 0000 140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</si>
  <si>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</si>
  <si>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1 16 02020 02 0000 140</t>
  </si>
  <si>
    <t>1 16 07010 04 0000 140</t>
  </si>
  <si>
    <t>1 16 01163 01 0000 140</t>
  </si>
  <si>
    <t>1 16 10032 04 0000 140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</si>
  <si>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</si>
  <si>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</si>
  <si>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2028 год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</si>
  <si>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</si>
  <si>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</si>
  <si>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</si>
  <si>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</si>
  <si>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</si>
  <si>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</si>
  <si>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</si>
  <si>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</si>
  <si>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1 01 02022 01 0000 110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</si>
  <si>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</si>
  <si>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1 01 02030 01 0000 110</t>
  </si>
  <si>
    <t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</si>
  <si>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</si>
  <si>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</si>
  <si>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</si>
  <si>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</si>
  <si>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</si>
  <si>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</si>
  <si>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</si>
  <si>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</t>
  </si>
  <si>
    <t>1 01 02150 01 0000 110</t>
  </si>
  <si>
    <t>Прогнозируемые объемы налоговых и неналоговых доходов городского бюджета по кодам видов доходов на 2026 год и плановый период 2027 и 2028 годов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</si>
  <si>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</si>
  <si>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</si>
  <si>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 xml:space="preserve"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</t>
  </si>
  <si>
    <t>1 01 02170 01 0000 110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</si>
  <si>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</si>
  <si>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</si>
  <si>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</si>
  <si>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1 01 02230 01 0000 110</t>
  </si>
  <si>
    <t>1 03 03000 01 0000 110</t>
  </si>
  <si>
    <t>Туристический налог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</si>
  <si>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</si>
  <si>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</si>
  <si>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</si>
  <si>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</si>
  <si>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Единый сельскохозяйственный налог </t>
  </si>
  <si>
    <t>1 05 03010 01 0000 110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</si>
  <si>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</si>
  <si>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</si>
  <si>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</si>
  <si>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</si>
  <si>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 xml:space="preserve">Земельный налог с организаций, обладающих земельным участком, расположенным в границах городских округов </t>
  </si>
  <si>
    <t>1 06 06032 04 0000 110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</si>
  <si>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</si>
  <si>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</si>
  <si>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1 08 03010 01 0000 110</t>
  </si>
  <si>
    <t>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</si>
  <si>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</si>
  <si>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</si>
  <si>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</si>
  <si>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</si>
  <si>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1 12 01030 01 0000 120</t>
  </si>
  <si>
    <t>1 12 01041 01 0000 120</t>
  </si>
  <si>
    <t>1 12 01042 01 0000 120</t>
  </si>
  <si>
    <t>Плата за сбросы загрязняющих веществ в водные объекты</t>
  </si>
  <si>
    <t>Плата за размещение отходов производства</t>
  </si>
  <si>
    <t xml:space="preserve">Плата за размещение твердых коммунальных отходов 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</si>
  <si>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</si>
  <si>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</si>
  <si>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</si>
  <si>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</si>
  <si>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</si>
  <si>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1 16 01073 01 0000 140</t>
  </si>
  <si>
    <t>1 16 01083 01 0000 140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</si>
  <si>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</si>
  <si>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</si>
  <si>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</si>
  <si>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116 01 14301 0000 140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</si>
  <si>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</si>
  <si>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</si>
  <si>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</si>
  <si>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</si>
  <si>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</si>
  <si>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</si>
  <si>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</si>
  <si>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</si>
  <si>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</si>
  <si>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1 01 02180 01 0000 110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</si>
  <si>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налоговым резидентом Российской Федерации в виде дивидендов (в части суммы налога, превышающей 312 тысяч рублей)</t>
  </si>
  <si>
    <t xml:space="preserve">от 22.12.2025 № 153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</si>
</sst>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?"/>
  </numFmts>
  <fonts count="3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2">
    <xf numFmtId="0" fontId="0" fillId="0" borderId="0" xfId="0"/>
    <xf numFmtId="0" fontId="5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center"/>
    </xf>
    <xf numFmtId="0" fontId="29" fillId="2" borderId="0" xfId="0" applyFont="1" applyFill="1"/>
    <xf numFmtId="4" fontId="30" fillId="2" borderId="0" xfId="0" applyNumberFormat="1" applyFont="1" applyFill="1" applyAlignment="1">
      <alignment horizontal="right"/>
    </xf>
    <xf numFmtId="49" fontId="4" fillId="2" borderId="0" xfId="0" applyNumberFormat="1" applyFont="1" applyFill="1" applyAlignment="1">
      <alignment horizontal="centerContinuous" vertical="center" wrapText="1"/>
    </xf>
    <xf numFmtId="0" fontId="27" fillId="2" borderId="0" xfId="0" applyFont="1" applyFill="1" applyAlignment="1">
      <alignment horizontal="centerContinuous" vertical="center" wrapText="1"/>
    </xf>
    <xf numFmtId="0" fontId="30" fillId="2" borderId="0" xfId="0" applyFont="1" applyFill="1" applyAlignment="1">
      <alignment horizontal="right"/>
    </xf>
    <xf numFmtId="49" fontId="26" fillId="2" borderId="1" xfId="0" applyNumberFormat="1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0" fontId="27" fillId="2" borderId="0" xfId="0" applyFont="1" applyFill="1"/>
    <xf numFmtId="4" fontId="26" fillId="2" borderId="1" xfId="0" applyNumberFormat="1" applyFont="1" applyFill="1" applyBorder="1" applyAlignment="1">
      <alignment horizontal="right" vertical="center"/>
    </xf>
    <xf numFmtId="0" fontId="30" fillId="2" borderId="0" xfId="0" applyFont="1" applyFill="1"/>
    <xf numFmtId="49" fontId="31" fillId="2" borderId="1" xfId="0" applyNumberFormat="1" applyFont="1" applyFill="1" applyBorder="1" applyAlignment="1">
      <alignment horizontal="center" vertical="center" wrapText="1"/>
    </xf>
    <xf numFmtId="4" fontId="31" fillId="2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/>
    <xf numFmtId="4" fontId="26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32" fillId="2" borderId="1" xfId="0" applyNumberFormat="1" applyFont="1" applyFill="1" applyBorder="1" applyAlignment="1">
      <alignment horizontal="right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165" fontId="26" fillId="2" borderId="1" xfId="0" applyNumberFormat="1" applyFont="1" applyFill="1" applyBorder="1" applyAlignment="1">
      <alignment horizontal="left" vertical="center" wrapText="1"/>
    </xf>
    <xf numFmtId="49" fontId="27" fillId="2" borderId="0" xfId="0" applyNumberFormat="1" applyFont="1" applyFill="1" applyAlignment="1">
      <alignment horizontal="center" vertical="center" wrapText="1"/>
    </xf>
    <xf numFmtId="0" fontId="30" fillId="2" borderId="0" xfId="0" applyFont="1" applyFill="1" applyAlignment="1">
      <alignment horizontal="right" vertical="center" wrapText="1"/>
    </xf>
    <xf numFmtId="0" fontId="30" fillId="2" borderId="0" xfId="0" applyFont="1" applyFill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" fontId="30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69"/>
  <sheetViews>
    <sheetView showGridLines="0" tabSelected="1" zoomScale="80" zoomScaleNormal="80" zoomScaleSheetLayoutView="80" workbookViewId="0">
      <selection activeCell="M14" sqref="M14"/>
    </sheetView>
  </sheetViews>
  <sheetFormatPr defaultColWidth="9" defaultRowHeight="23.25" x14ac:dyDescent="0.35"/>
  <cols>
    <col min="1" max="1" width="115.7109375" style="3" customWidth="1"/>
    <col min="2" max="2" width="27.7109375" style="4" customWidth="1"/>
    <col min="3" max="3" width="20.140625" style="5" customWidth="1"/>
    <col min="4" max="5" width="20.140625" style="8" customWidth="1"/>
    <col min="6" max="6" width="20.7109375" style="1" customWidth="1"/>
    <col min="7" max="16384" width="9" style="1"/>
  </cols>
  <sheetData>
    <row r="1" spans="1:5" x14ac:dyDescent="0.35">
      <c r="D1" s="27" t="s">
        <v>18</v>
      </c>
      <c r="E1" s="27"/>
    </row>
    <row r="2" spans="1:5" x14ac:dyDescent="0.35">
      <c r="D2" s="28" t="s">
        <v>26</v>
      </c>
      <c r="E2" s="28"/>
    </row>
    <row r="3" spans="1:5" x14ac:dyDescent="0.35">
      <c r="D3" s="28" t="s">
        <v>25</v>
      </c>
      <c r="E3" s="28"/>
    </row>
    <row r="4" spans="1:5" ht="27.75" customHeight="1" x14ac:dyDescent="0.35">
      <c r="D4" s="28" t="s">
        <v>27</v>
      </c>
      <c r="E4" s="28"/>
    </row>
    <row r="5" spans="1:5" ht="35.25" customHeight="1" x14ac:dyDescent="0.35">
      <c r="D5" s="28" t="s">
        <v>130</v>
      </c>
      <c r="E5" s="28"/>
    </row>
    <row r="6" spans="1:5" ht="26.25" customHeight="1" x14ac:dyDescent="0.3">
      <c r="A6" s="6"/>
      <c r="B6" s="7"/>
      <c r="D6" s="28" t="s">
        <v>21</v>
      </c>
      <c r="E6" s="28"/>
    </row>
    <row r="7" spans="1:5" ht="51" customHeight="1" x14ac:dyDescent="0.25">
      <c r="A7" s="26" t="s">
        <v>71</v>
      </c>
      <c r="B7" s="26"/>
      <c r="C7" s="26"/>
      <c r="D7" s="26"/>
      <c r="E7" s="26"/>
    </row>
    <row r="8" spans="1:5" ht="22.5" x14ac:dyDescent="0.3">
      <c r="A8" s="26"/>
      <c r="B8" s="26"/>
      <c r="D8" s="5"/>
      <c r="E8" s="5"/>
    </row>
    <row r="9" spans="1:5" s="13" customFormat="1" ht="20.25" x14ac:dyDescent="0.3">
      <c r="A9" s="29" t="s">
        <v>15</v>
      </c>
      <c r="B9" s="29" t="s">
        <v>16</v>
      </c>
      <c r="C9" s="30" t="s">
        <v>19</v>
      </c>
      <c r="D9" s="31" t="s">
        <v>17</v>
      </c>
      <c r="E9" s="31"/>
    </row>
    <row r="10" spans="1:5" s="13" customFormat="1" ht="20.25" x14ac:dyDescent="0.3">
      <c r="A10" s="29"/>
      <c r="B10" s="29"/>
      <c r="C10" s="30"/>
      <c r="D10" s="20" t="s">
        <v>22</v>
      </c>
      <c r="E10" s="21" t="s">
        <v>49</v>
      </c>
    </row>
    <row r="11" spans="1:5" s="16" customFormat="1" ht="15" x14ac:dyDescent="0.25">
      <c r="A11" s="14" t="s">
        <v>11</v>
      </c>
      <c r="B11" s="14" t="s">
        <v>12</v>
      </c>
      <c r="C11" s="15" t="s">
        <v>13</v>
      </c>
      <c r="D11" s="14" t="s">
        <v>14</v>
      </c>
      <c r="E11" s="22">
        <v>5</v>
      </c>
    </row>
    <row r="12" spans="1:5" ht="33.75" customHeight="1" x14ac:dyDescent="0.25">
      <c r="A12" s="23" t="s">
        <v>1</v>
      </c>
      <c r="B12" s="18" t="s">
        <v>0</v>
      </c>
      <c r="C12" s="19">
        <f>SUM(C13:C69)</f>
        <v>3752570560</v>
      </c>
      <c r="D12" s="19">
        <f>SUM(D13:D69)</f>
        <v>3850125190</v>
      </c>
      <c r="E12" s="19">
        <f>SUM(E13:E69)</f>
        <v>3937183450</v>
      </c>
    </row>
    <row r="13" spans="1:5" ht="173.25" customHeight="1" x14ac:dyDescent="0.25">
      <c r="A13" s="24" t="s">
        <v>51</v>
      </c>
      <c r="B13" s="9" t="s">
        <v>52</v>
      </c>
      <c r="C13" s="12">
        <v>2161068400</v>
      </c>
      <c r="D13" s="12">
        <v>2207911000</v>
      </c>
      <c r="E13" s="12">
        <v>2255752200</v>
      </c>
    </row>
    <row r="14" spans="1:5" ht="131.25" x14ac:dyDescent="0.25">
      <c r="A14" s="25" t="s">
        <v>54</v>
      </c>
      <c r="B14" s="9" t="s">
        <v>53</v>
      </c>
      <c r="C14" s="12">
        <v>1061000</v>
      </c>
      <c r="D14" s="12">
        <v>1083800</v>
      </c>
      <c r="E14" s="12">
        <v>1077800</v>
      </c>
    </row>
    <row r="15" spans="1:5" ht="135.75" customHeight="1" x14ac:dyDescent="0.25">
      <c r="A15" s="25" t="s">
        <v>56</v>
      </c>
      <c r="B15" s="9" t="s">
        <v>55</v>
      </c>
      <c r="C15" s="12">
        <v>407500</v>
      </c>
      <c r="D15" s="12">
        <v>416200</v>
      </c>
      <c r="E15" s="12">
        <v>425184</v>
      </c>
    </row>
    <row r="16" spans="1:5" ht="131.25" x14ac:dyDescent="0.25">
      <c r="A16" s="25" t="s">
        <v>57</v>
      </c>
      <c r="B16" s="9" t="s">
        <v>58</v>
      </c>
      <c r="C16" s="12">
        <v>756700</v>
      </c>
      <c r="D16" s="12">
        <v>773000</v>
      </c>
      <c r="E16" s="12">
        <v>789644</v>
      </c>
    </row>
    <row r="17" spans="1:5" ht="112.5" x14ac:dyDescent="0.25">
      <c r="A17" s="25" t="s">
        <v>59</v>
      </c>
      <c r="B17" s="9" t="s">
        <v>60</v>
      </c>
      <c r="C17" s="12">
        <v>10663200</v>
      </c>
      <c r="D17" s="12">
        <v>10894000</v>
      </c>
      <c r="E17" s="12">
        <v>10894000</v>
      </c>
    </row>
    <row r="18" spans="1:5" ht="75" x14ac:dyDescent="0.25">
      <c r="A18" s="25" t="s">
        <v>62</v>
      </c>
      <c r="B18" s="9" t="s">
        <v>61</v>
      </c>
      <c r="C18" s="12">
        <v>339805800</v>
      </c>
      <c r="D18" s="12">
        <v>347156550</v>
      </c>
      <c r="E18" s="12">
        <v>347156550</v>
      </c>
    </row>
    <row r="19" spans="1:5" ht="363.75" customHeight="1" x14ac:dyDescent="0.25">
      <c r="A19" s="25" t="s">
        <v>63</v>
      </c>
      <c r="B19" s="9" t="s">
        <v>64</v>
      </c>
      <c r="C19" s="12">
        <v>427687700</v>
      </c>
      <c r="D19" s="12">
        <v>436931560</v>
      </c>
      <c r="E19" s="12">
        <v>442375710</v>
      </c>
    </row>
    <row r="20" spans="1:5" ht="97.5" customHeight="1" x14ac:dyDescent="0.25">
      <c r="A20" s="25" t="s">
        <v>66</v>
      </c>
      <c r="B20" s="9" t="s">
        <v>65</v>
      </c>
      <c r="C20" s="12">
        <v>1987200</v>
      </c>
      <c r="D20" s="12">
        <v>2184400</v>
      </c>
      <c r="E20" s="12">
        <v>2404400</v>
      </c>
    </row>
    <row r="21" spans="1:5" ht="104.25" customHeight="1" x14ac:dyDescent="0.25">
      <c r="A21" s="25" t="s">
        <v>68</v>
      </c>
      <c r="B21" s="9" t="s">
        <v>67</v>
      </c>
      <c r="C21" s="12">
        <v>9777500</v>
      </c>
      <c r="D21" s="12">
        <v>10747570</v>
      </c>
      <c r="E21" s="12">
        <v>11830593</v>
      </c>
    </row>
    <row r="22" spans="1:5" ht="243.75" x14ac:dyDescent="0.25">
      <c r="A22" s="25" t="s">
        <v>69</v>
      </c>
      <c r="B22" s="9" t="s">
        <v>70</v>
      </c>
      <c r="C22" s="12">
        <f>59595144+28</f>
        <v>59595172</v>
      </c>
      <c r="D22" s="12">
        <v>60882556</v>
      </c>
      <c r="E22" s="12">
        <v>62197519</v>
      </c>
    </row>
    <row r="23" spans="1:5" ht="243.75" x14ac:dyDescent="0.25">
      <c r="A23" s="25" t="s">
        <v>72</v>
      </c>
      <c r="B23" s="9" t="s">
        <v>73</v>
      </c>
      <c r="C23" s="12">
        <v>12978800</v>
      </c>
      <c r="D23" s="12">
        <v>13258935</v>
      </c>
      <c r="E23" s="12">
        <v>13545462</v>
      </c>
    </row>
    <row r="24" spans="1:5" ht="232.5" customHeight="1" x14ac:dyDescent="0.25">
      <c r="A24" s="25" t="s">
        <v>74</v>
      </c>
      <c r="B24" s="9" t="s">
        <v>75</v>
      </c>
      <c r="C24" s="12">
        <v>8196900</v>
      </c>
      <c r="D24" s="12">
        <v>8373900</v>
      </c>
      <c r="E24" s="12">
        <v>8554800</v>
      </c>
    </row>
    <row r="25" spans="1:5" ht="150.75" customHeight="1" x14ac:dyDescent="0.25">
      <c r="A25" s="25" t="s">
        <v>129</v>
      </c>
      <c r="B25" s="9" t="s">
        <v>128</v>
      </c>
      <c r="C25" s="12">
        <v>898</v>
      </c>
      <c r="D25" s="12">
        <v>1797</v>
      </c>
      <c r="E25" s="12">
        <v>1797</v>
      </c>
    </row>
    <row r="26" spans="1:5" ht="63" customHeight="1" x14ac:dyDescent="0.25">
      <c r="A26" s="25" t="s">
        <v>77</v>
      </c>
      <c r="B26" s="9" t="s">
        <v>76</v>
      </c>
      <c r="C26" s="12">
        <v>339021600</v>
      </c>
      <c r="D26" s="12">
        <v>346344400</v>
      </c>
      <c r="E26" s="12">
        <v>353825400</v>
      </c>
    </row>
    <row r="27" spans="1:5" ht="56.25" x14ac:dyDescent="0.25">
      <c r="A27" s="25" t="s">
        <v>78</v>
      </c>
      <c r="B27" s="9" t="s">
        <v>79</v>
      </c>
      <c r="C27" s="12">
        <v>372800</v>
      </c>
      <c r="D27" s="12">
        <f>380869-37</f>
        <v>380832</v>
      </c>
      <c r="E27" s="12">
        <f>388953-52</f>
        <v>388901</v>
      </c>
    </row>
    <row r="28" spans="1:5" ht="93.75" x14ac:dyDescent="0.25">
      <c r="A28" s="25" t="s">
        <v>9</v>
      </c>
      <c r="B28" s="9" t="s">
        <v>29</v>
      </c>
      <c r="C28" s="12">
        <v>9336300</v>
      </c>
      <c r="D28" s="12">
        <v>13973000</v>
      </c>
      <c r="E28" s="12">
        <v>14755300</v>
      </c>
    </row>
    <row r="29" spans="1:5" ht="99" customHeight="1" x14ac:dyDescent="0.25">
      <c r="A29" s="25" t="s">
        <v>23</v>
      </c>
      <c r="B29" s="9" t="s">
        <v>30</v>
      </c>
      <c r="C29" s="12">
        <v>45600</v>
      </c>
      <c r="D29" s="12">
        <v>68100</v>
      </c>
      <c r="E29" s="12">
        <v>71900</v>
      </c>
    </row>
    <row r="30" spans="1:5" ht="93.75" x14ac:dyDescent="0.25">
      <c r="A30" s="25" t="s">
        <v>33</v>
      </c>
      <c r="B30" s="9" t="s">
        <v>31</v>
      </c>
      <c r="C30" s="12">
        <v>9030700</v>
      </c>
      <c r="D30" s="12">
        <v>13514900</v>
      </c>
      <c r="E30" s="12">
        <v>14282000</v>
      </c>
    </row>
    <row r="31" spans="1:5" ht="93.75" x14ac:dyDescent="0.25">
      <c r="A31" s="25" t="s">
        <v>10</v>
      </c>
      <c r="B31" s="9" t="s">
        <v>32</v>
      </c>
      <c r="C31" s="12">
        <v>-570400</v>
      </c>
      <c r="D31" s="12">
        <v>-819500</v>
      </c>
      <c r="E31" s="12">
        <v>-831300</v>
      </c>
    </row>
    <row r="32" spans="1:5" ht="26.25" customHeight="1" x14ac:dyDescent="0.25">
      <c r="A32" s="24" t="s">
        <v>81</v>
      </c>
      <c r="B32" s="9" t="s">
        <v>80</v>
      </c>
      <c r="C32" s="12">
        <v>1692000</v>
      </c>
      <c r="D32" s="12">
        <v>2256000</v>
      </c>
      <c r="E32" s="12">
        <v>2343000</v>
      </c>
    </row>
    <row r="33" spans="1:5" ht="37.5" x14ac:dyDescent="0.25">
      <c r="A33" s="24" t="s">
        <v>82</v>
      </c>
      <c r="B33" s="9" t="s">
        <v>83</v>
      </c>
      <c r="C33" s="12">
        <f>66522000</f>
        <v>66522000</v>
      </c>
      <c r="D33" s="12">
        <v>72911800</v>
      </c>
      <c r="E33" s="12">
        <v>84349200</v>
      </c>
    </row>
    <row r="34" spans="1:5" ht="56.25" x14ac:dyDescent="0.25">
      <c r="A34" s="25" t="s">
        <v>85</v>
      </c>
      <c r="B34" s="9" t="s">
        <v>84</v>
      </c>
      <c r="C34" s="12">
        <v>25182000</v>
      </c>
      <c r="D34" s="12">
        <v>28140200</v>
      </c>
      <c r="E34" s="12">
        <v>33162200</v>
      </c>
    </row>
    <row r="35" spans="1:5" ht="40.5" customHeight="1" x14ac:dyDescent="0.25">
      <c r="A35" s="24" t="s">
        <v>86</v>
      </c>
      <c r="B35" s="9" t="s">
        <v>87</v>
      </c>
      <c r="C35" s="12">
        <v>718000</v>
      </c>
      <c r="D35" s="12">
        <v>776000</v>
      </c>
      <c r="E35" s="12">
        <v>858000</v>
      </c>
    </row>
    <row r="36" spans="1:5" ht="37.5" x14ac:dyDescent="0.25">
      <c r="A36" s="24" t="s">
        <v>89</v>
      </c>
      <c r="B36" s="9" t="s">
        <v>88</v>
      </c>
      <c r="C36" s="12">
        <v>15669000</v>
      </c>
      <c r="D36" s="12">
        <v>16134000</v>
      </c>
      <c r="E36" s="12">
        <v>17543000</v>
      </c>
    </row>
    <row r="37" spans="1:5" ht="37.5" x14ac:dyDescent="0.25">
      <c r="A37" s="24" t="s">
        <v>90</v>
      </c>
      <c r="B37" s="9" t="s">
        <v>91</v>
      </c>
      <c r="C37" s="12">
        <v>50202000</v>
      </c>
      <c r="D37" s="12">
        <v>52060000</v>
      </c>
      <c r="E37" s="12">
        <v>53986000</v>
      </c>
    </row>
    <row r="38" spans="1:5" ht="37.5" x14ac:dyDescent="0.25">
      <c r="A38" s="24" t="s">
        <v>92</v>
      </c>
      <c r="B38" s="9" t="s">
        <v>93</v>
      </c>
      <c r="C38" s="12">
        <v>24551000</v>
      </c>
      <c r="D38" s="12">
        <v>25432000</v>
      </c>
      <c r="E38" s="12">
        <v>25476000</v>
      </c>
    </row>
    <row r="39" spans="1:5" ht="37.5" x14ac:dyDescent="0.25">
      <c r="A39" s="24" t="s">
        <v>94</v>
      </c>
      <c r="B39" s="9" t="s">
        <v>95</v>
      </c>
      <c r="C39" s="12">
        <v>15967000</v>
      </c>
      <c r="D39" s="12">
        <v>17244000</v>
      </c>
      <c r="E39" s="12">
        <v>18623000</v>
      </c>
    </row>
    <row r="40" spans="1:5" ht="37.5" customHeight="1" x14ac:dyDescent="0.25">
      <c r="A40" s="24" t="s">
        <v>98</v>
      </c>
      <c r="B40" s="9" t="s">
        <v>96</v>
      </c>
      <c r="C40" s="12">
        <v>36812000</v>
      </c>
      <c r="D40" s="12">
        <v>37012000</v>
      </c>
      <c r="E40" s="12">
        <v>37213000</v>
      </c>
    </row>
    <row r="41" spans="1:5" ht="33" customHeight="1" x14ac:dyDescent="0.25">
      <c r="A41" s="24" t="s">
        <v>99</v>
      </c>
      <c r="B41" s="9" t="s">
        <v>97</v>
      </c>
      <c r="C41" s="10">
        <v>10000</v>
      </c>
      <c r="D41" s="10">
        <v>10000</v>
      </c>
      <c r="E41" s="10">
        <v>10000</v>
      </c>
    </row>
    <row r="42" spans="1:5" ht="63" customHeight="1" x14ac:dyDescent="0.25">
      <c r="A42" s="25" t="s">
        <v>2</v>
      </c>
      <c r="B42" s="9" t="s">
        <v>34</v>
      </c>
      <c r="C42" s="10">
        <v>40000000</v>
      </c>
      <c r="D42" s="10">
        <v>40000000</v>
      </c>
      <c r="E42" s="10">
        <v>40000000</v>
      </c>
    </row>
    <row r="43" spans="1:5" ht="63.75" customHeight="1" x14ac:dyDescent="0.25">
      <c r="A43" s="25" t="s">
        <v>2</v>
      </c>
      <c r="B43" s="9" t="s">
        <v>34</v>
      </c>
      <c r="C43" s="12">
        <v>510000</v>
      </c>
      <c r="D43" s="12">
        <v>510000</v>
      </c>
      <c r="E43" s="12">
        <v>510000</v>
      </c>
    </row>
    <row r="44" spans="1:5" ht="56.25" x14ac:dyDescent="0.25">
      <c r="A44" s="24" t="s">
        <v>3</v>
      </c>
      <c r="B44" s="9" t="s">
        <v>35</v>
      </c>
      <c r="C44" s="10">
        <v>18000000</v>
      </c>
      <c r="D44" s="10">
        <v>18000000</v>
      </c>
      <c r="E44" s="10">
        <v>18000000</v>
      </c>
    </row>
    <row r="45" spans="1:5" ht="78.75" customHeight="1" x14ac:dyDescent="0.25">
      <c r="A45" s="25" t="s">
        <v>4</v>
      </c>
      <c r="B45" s="9" t="s">
        <v>36</v>
      </c>
      <c r="C45" s="10">
        <v>500000</v>
      </c>
      <c r="D45" s="10">
        <v>500000</v>
      </c>
      <c r="E45" s="10">
        <v>500000</v>
      </c>
    </row>
    <row r="46" spans="1:5" ht="33.75" customHeight="1" x14ac:dyDescent="0.25">
      <c r="A46" s="24" t="s">
        <v>101</v>
      </c>
      <c r="B46" s="9" t="s">
        <v>100</v>
      </c>
      <c r="C46" s="10">
        <v>800000</v>
      </c>
      <c r="D46" s="10">
        <v>800000</v>
      </c>
      <c r="E46" s="10">
        <v>800000</v>
      </c>
    </row>
    <row r="47" spans="1:5" ht="33.75" customHeight="1" x14ac:dyDescent="0.25">
      <c r="A47" s="24" t="s">
        <v>105</v>
      </c>
      <c r="B47" s="9" t="s">
        <v>102</v>
      </c>
      <c r="C47" s="10">
        <v>250000</v>
      </c>
      <c r="D47" s="10">
        <v>250000</v>
      </c>
      <c r="E47" s="10">
        <v>250000</v>
      </c>
    </row>
    <row r="48" spans="1:5" ht="34.5" customHeight="1" x14ac:dyDescent="0.25">
      <c r="A48" s="24" t="s">
        <v>106</v>
      </c>
      <c r="B48" s="9" t="s">
        <v>103</v>
      </c>
      <c r="C48" s="10">
        <v>16600000</v>
      </c>
      <c r="D48" s="10">
        <v>16600000</v>
      </c>
      <c r="E48" s="10">
        <v>16600000</v>
      </c>
    </row>
    <row r="49" spans="1:6" ht="30.75" customHeight="1" x14ac:dyDescent="0.25">
      <c r="A49" s="24" t="s">
        <v>107</v>
      </c>
      <c r="B49" s="9" t="s">
        <v>104</v>
      </c>
      <c r="C49" s="10">
        <v>7000000</v>
      </c>
      <c r="D49" s="10">
        <v>7000000</v>
      </c>
      <c r="E49" s="10">
        <v>7000000</v>
      </c>
    </row>
    <row r="50" spans="1:6" ht="30" customHeight="1" x14ac:dyDescent="0.25">
      <c r="A50" s="24" t="s">
        <v>47</v>
      </c>
      <c r="B50" s="9" t="s">
        <v>37</v>
      </c>
      <c r="C50" s="12">
        <v>100000</v>
      </c>
      <c r="D50" s="12">
        <v>100000</v>
      </c>
      <c r="E50" s="12">
        <v>100000</v>
      </c>
    </row>
    <row r="51" spans="1:6" ht="75" x14ac:dyDescent="0.25">
      <c r="A51" s="25" t="s">
        <v>20</v>
      </c>
      <c r="B51" s="9" t="s">
        <v>39</v>
      </c>
      <c r="C51" s="10">
        <v>115000</v>
      </c>
      <c r="D51" s="10">
        <v>115000</v>
      </c>
      <c r="E51" s="10">
        <v>115000</v>
      </c>
    </row>
    <row r="52" spans="1:6" ht="75" x14ac:dyDescent="0.25">
      <c r="A52" s="25" t="s">
        <v>5</v>
      </c>
      <c r="B52" s="9" t="s">
        <v>38</v>
      </c>
      <c r="C52" s="12">
        <v>30000000</v>
      </c>
      <c r="D52" s="12">
        <v>30000000</v>
      </c>
      <c r="E52" s="12">
        <v>30000000</v>
      </c>
    </row>
    <row r="53" spans="1:6" ht="37.5" x14ac:dyDescent="0.25">
      <c r="A53" s="24" t="s">
        <v>6</v>
      </c>
      <c r="B53" s="9" t="s">
        <v>40</v>
      </c>
      <c r="C53" s="12">
        <v>6000000</v>
      </c>
      <c r="D53" s="12">
        <v>6000000</v>
      </c>
      <c r="E53" s="12">
        <v>6000000</v>
      </c>
    </row>
    <row r="54" spans="1:6" ht="75" x14ac:dyDescent="0.25">
      <c r="A54" s="25" t="s">
        <v>109</v>
      </c>
      <c r="B54" s="9" t="s">
        <v>108</v>
      </c>
      <c r="C54" s="10">
        <f>4100+89600</f>
        <v>93700</v>
      </c>
      <c r="D54" s="10">
        <f t="shared" ref="D54:E54" si="0">4100+89600</f>
        <v>93700</v>
      </c>
      <c r="E54" s="10">
        <f t="shared" si="0"/>
        <v>93700</v>
      </c>
    </row>
    <row r="55" spans="1:6" ht="81.75" customHeight="1" x14ac:dyDescent="0.25">
      <c r="A55" s="25" t="s">
        <v>111</v>
      </c>
      <c r="B55" s="9" t="s">
        <v>110</v>
      </c>
      <c r="C55" s="10">
        <f>6300+202230</f>
        <v>208530</v>
      </c>
      <c r="D55" s="10">
        <f t="shared" ref="D55:E55" si="1">6300+202230</f>
        <v>208530</v>
      </c>
      <c r="E55" s="10">
        <f t="shared" si="1"/>
        <v>208530</v>
      </c>
    </row>
    <row r="56" spans="1:6" s="2" customFormat="1" ht="75" x14ac:dyDescent="0.25">
      <c r="A56" s="25" t="s">
        <v>112</v>
      </c>
      <c r="B56" s="9" t="s">
        <v>113</v>
      </c>
      <c r="C56" s="10">
        <f>700+55210</f>
        <v>55910</v>
      </c>
      <c r="D56" s="10">
        <f t="shared" ref="D56:E56" si="2">700+55210</f>
        <v>55910</v>
      </c>
      <c r="E56" s="10">
        <f t="shared" si="2"/>
        <v>55910</v>
      </c>
    </row>
    <row r="57" spans="1:6" s="2" customFormat="1" ht="83.25" customHeight="1" x14ac:dyDescent="0.25">
      <c r="A57" s="25" t="s">
        <v>48</v>
      </c>
      <c r="B57" s="9" t="s">
        <v>114</v>
      </c>
      <c r="C57" s="12">
        <v>12800</v>
      </c>
      <c r="D57" s="12">
        <v>12800</v>
      </c>
      <c r="E57" s="12">
        <v>12800</v>
      </c>
    </row>
    <row r="58" spans="1:6" ht="82.5" customHeight="1" x14ac:dyDescent="0.25">
      <c r="A58" s="25" t="s">
        <v>116</v>
      </c>
      <c r="B58" s="9" t="s">
        <v>115</v>
      </c>
      <c r="C58" s="12">
        <v>1170</v>
      </c>
      <c r="D58" s="12">
        <v>1170</v>
      </c>
      <c r="E58" s="12">
        <v>1170</v>
      </c>
    </row>
    <row r="59" spans="1:6" ht="75" x14ac:dyDescent="0.25">
      <c r="A59" s="25" t="s">
        <v>117</v>
      </c>
      <c r="B59" s="9" t="s">
        <v>118</v>
      </c>
      <c r="C59" s="12">
        <v>517400</v>
      </c>
      <c r="D59" s="12">
        <v>517400</v>
      </c>
      <c r="E59" s="12">
        <v>517400</v>
      </c>
    </row>
    <row r="60" spans="1:6" ht="117" customHeight="1" x14ac:dyDescent="0.25">
      <c r="A60" s="25" t="s">
        <v>120</v>
      </c>
      <c r="B60" s="9" t="s">
        <v>119</v>
      </c>
      <c r="C60" s="12">
        <v>26280</v>
      </c>
      <c r="D60" s="12">
        <v>26280</v>
      </c>
      <c r="E60" s="12">
        <v>26280</v>
      </c>
    </row>
    <row r="61" spans="1:6" ht="112.5" x14ac:dyDescent="0.3">
      <c r="A61" s="25" t="s">
        <v>28</v>
      </c>
      <c r="B61" s="9" t="s">
        <v>41</v>
      </c>
      <c r="C61" s="17">
        <f>30000</f>
        <v>30000</v>
      </c>
      <c r="D61" s="17">
        <f>30000</f>
        <v>30000</v>
      </c>
      <c r="E61" s="17">
        <f>30000</f>
        <v>30000</v>
      </c>
      <c r="F61" s="11"/>
    </row>
    <row r="62" spans="1:6" ht="75" x14ac:dyDescent="0.25">
      <c r="A62" s="25" t="s">
        <v>24</v>
      </c>
      <c r="B62" s="9" t="s">
        <v>45</v>
      </c>
      <c r="C62" s="12">
        <v>1280</v>
      </c>
      <c r="D62" s="12">
        <v>1280</v>
      </c>
      <c r="E62" s="12">
        <v>1280</v>
      </c>
    </row>
    <row r="63" spans="1:6" ht="75" x14ac:dyDescent="0.25">
      <c r="A63" s="25" t="s">
        <v>122</v>
      </c>
      <c r="B63" s="9" t="s">
        <v>121</v>
      </c>
      <c r="C63" s="12">
        <v>42380</v>
      </c>
      <c r="D63" s="12">
        <v>42380</v>
      </c>
      <c r="E63" s="12">
        <v>42380</v>
      </c>
    </row>
    <row r="64" spans="1:6" ht="75" x14ac:dyDescent="0.25">
      <c r="A64" s="25" t="s">
        <v>124</v>
      </c>
      <c r="B64" s="9" t="s">
        <v>123</v>
      </c>
      <c r="C64" s="12">
        <v>483600</v>
      </c>
      <c r="D64" s="12">
        <v>483600</v>
      </c>
      <c r="E64" s="12">
        <v>483600</v>
      </c>
    </row>
    <row r="65" spans="1:5" ht="81.75" customHeight="1" x14ac:dyDescent="0.25">
      <c r="A65" s="25" t="s">
        <v>42</v>
      </c>
      <c r="B65" s="9" t="s">
        <v>125</v>
      </c>
      <c r="C65" s="10">
        <f>4200+864340</f>
        <v>868540</v>
      </c>
      <c r="D65" s="10">
        <f t="shared" ref="D65:E65" si="3">4200+864340</f>
        <v>868540</v>
      </c>
      <c r="E65" s="10">
        <f t="shared" si="3"/>
        <v>868540</v>
      </c>
    </row>
    <row r="66" spans="1:5" ht="55.5" customHeight="1" x14ac:dyDescent="0.25">
      <c r="A66" s="24" t="s">
        <v>127</v>
      </c>
      <c r="B66" s="9" t="s">
        <v>126</v>
      </c>
      <c r="C66" s="10">
        <v>5600</v>
      </c>
      <c r="D66" s="10">
        <v>5600</v>
      </c>
      <c r="E66" s="10">
        <v>5600</v>
      </c>
    </row>
    <row r="67" spans="1:5" ht="37.5" x14ac:dyDescent="0.25">
      <c r="A67" s="24" t="s">
        <v>7</v>
      </c>
      <c r="B67" s="9" t="s">
        <v>43</v>
      </c>
      <c r="C67" s="12">
        <v>300000</v>
      </c>
      <c r="D67" s="12">
        <v>350000</v>
      </c>
      <c r="E67" s="12">
        <v>400000</v>
      </c>
    </row>
    <row r="68" spans="1:5" ht="56.25" x14ac:dyDescent="0.25">
      <c r="A68" s="24" t="s">
        <v>8</v>
      </c>
      <c r="B68" s="9" t="s">
        <v>44</v>
      </c>
      <c r="C68" s="12">
        <v>500000</v>
      </c>
      <c r="D68" s="12">
        <v>500000</v>
      </c>
      <c r="E68" s="12">
        <v>500000</v>
      </c>
    </row>
    <row r="69" spans="1:5" ht="56.25" x14ac:dyDescent="0.25">
      <c r="A69" s="24" t="s">
        <v>50</v>
      </c>
      <c r="B69" s="9" t="s">
        <v>46</v>
      </c>
      <c r="C69" s="12">
        <v>1000000</v>
      </c>
      <c r="D69" s="12">
        <v>1000000</v>
      </c>
      <c r="E69" s="12">
        <v>1000000</v>
      </c>
    </row>
  </sheetData>
  <mergeCells count="12">
    <mergeCell ref="A9:A10"/>
    <mergeCell ref="B9:B10"/>
    <mergeCell ref="C9:C10"/>
    <mergeCell ref="D9:E9"/>
    <mergeCell ref="A8:B8"/>
    <mergeCell ref="A7:E7"/>
    <mergeCell ref="D1:E1"/>
    <mergeCell ref="D2:E2"/>
    <mergeCell ref="D3:E3"/>
    <mergeCell ref="D4:E4"/>
    <mergeCell ref="D5:E5"/>
    <mergeCell ref="D6:E6"/>
  </mergeCells>
  <pageMargins left="0.28000000000000003" right="0.32" top="0.34" bottom="0.39370078740157483" header="0.31496062992125984" footer="0.31496062992125984"/>
  <pageSetup paperSize="9" scale="4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2025-11-08T03:27:04Z</cp:lastPrinted>
  <dcterms:created xsi:type="dcterms:W3CDTF">2020-01-10T00:49:50Z</dcterms:created>
  <dcterms:modified xsi:type="dcterms:W3CDTF">2025-12-22T23:54:43Z</dcterms:modified>
</cp:coreProperties>
</file>